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"/>
    </mc:Choice>
  </mc:AlternateContent>
  <bookViews>
    <workbookView xWindow="120" yWindow="30" windowWidth="15180" windowHeight="8580"/>
  </bookViews>
  <sheets>
    <sheet name="Salaire" sheetId="1" r:id="rId1"/>
  </sheets>
  <definedNames>
    <definedName name="Ann">#REF!</definedName>
    <definedName name="Kct">#REF!</definedName>
    <definedName name="Kq">#REF!</definedName>
    <definedName name="Lct">#REF!</definedName>
    <definedName name="Lq">#REF!</definedName>
    <definedName name="M">#REF!</definedName>
    <definedName name="Ms">#REF!</definedName>
    <definedName name="T">#REF!</definedName>
  </definedNames>
  <calcPr calcId="162913"/>
</workbook>
</file>

<file path=xl/calcChain.xml><?xml version="1.0" encoding="utf-8"?>
<calcChain xmlns="http://schemas.openxmlformats.org/spreadsheetml/2006/main">
  <c r="B4" i="1" l="1"/>
  <c r="D4" i="1" s="1"/>
  <c r="B5" i="1"/>
  <c r="D5" i="1" s="1"/>
  <c r="B6" i="1"/>
  <c r="D6" i="1" s="1"/>
  <c r="B7" i="1"/>
  <c r="D7" i="1" s="1"/>
  <c r="B8" i="1"/>
  <c r="D8" i="1" s="1"/>
  <c r="B9" i="1"/>
  <c r="D9" i="1" s="1"/>
  <c r="B10" i="1"/>
  <c r="D10" i="1" s="1"/>
  <c r="B11" i="1"/>
  <c r="D11" i="1"/>
  <c r="B12" i="1"/>
  <c r="D12" i="1" s="1"/>
  <c r="B13" i="1"/>
  <c r="D13" i="1" s="1"/>
  <c r="B14" i="1"/>
  <c r="D14" i="1" s="1"/>
  <c r="B15" i="1" l="1"/>
  <c r="D15" i="1" s="1"/>
  <c r="D16" i="1"/>
</calcChain>
</file>

<file path=xl/sharedStrings.xml><?xml version="1.0" encoding="utf-8"?>
<sst xmlns="http://schemas.openxmlformats.org/spreadsheetml/2006/main" count="17" uniqueCount="17">
  <si>
    <t>Brut</t>
  </si>
  <si>
    <t>Cot.  Maladie et Veuvaqe</t>
  </si>
  <si>
    <t>Cot.  Vieillesse</t>
  </si>
  <si>
    <t>Cot. chômaqe TrA</t>
  </si>
  <si>
    <t>Cot. chômaqe TrB</t>
  </si>
  <si>
    <t>Cot. retraite cadre Arrco TrA</t>
  </si>
  <si>
    <t>Cot retraite cadre ÀGFF TA 2%</t>
  </si>
  <si>
    <t>Cot. retraite cadre Aqirc TrB 16%</t>
  </si>
  <si>
    <t>Cot.  CET Cadre 0,35%</t>
  </si>
  <si>
    <t>Cot retraite cadre AGFF TrB 2,2 GMP CRIC</t>
  </si>
  <si>
    <t>Cot.  CSG non imposable</t>
  </si>
  <si>
    <t>Base
de calcul</t>
  </si>
  <si>
    <t>Apec</t>
  </si>
  <si>
    <t>NET A PAYER</t>
  </si>
  <si>
    <t>Taux</t>
  </si>
  <si>
    <t>Montants
à
déduire</t>
  </si>
  <si>
    <t xml:space="preserve">Cot.CSG imposable &amp; CRDS IMP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</si>
</sst>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#,##0.00\ &quot;€&quot;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4" fontId="0" fillId="0" borderId="0" xfId="0" applyNumberFormat="1"/>
    <xf numFmtId="165" fontId="2" fillId="2" borderId="1" xfId="2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165" fontId="0" fillId="0" borderId="1" xfId="2" applyNumberFormat="1" applyFont="1" applyBorder="1"/>
    <xf numFmtId="165" fontId="0" fillId="0" borderId="1" xfId="0" applyNumberFormat="1" applyBorder="1"/>
    <xf numFmtId="0" fontId="2" fillId="0" borderId="1" xfId="0" applyFont="1" applyBorder="1"/>
    <xf numFmtId="165" fontId="2" fillId="3" borderId="1" xfId="0" applyNumberFormat="1" applyFont="1" applyFill="1" applyBorder="1"/>
  </cellXfs>
  <cellStyles count="3">
    <cellStyle name="Euro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D16"/>
  <sheetViews>
    <sheetView tabSelected="1" workbookViewId="0">
      <selection activeCell="F18" sqref="F18"/>
    </sheetView>
  </sheetViews>
  <sheetFormatPr baseColWidth="10" defaultRowHeight="13" x14ac:dyDescent="0.6"/>
  <cols>
    <col min="1" max="1" width="38.40625" customWidth="1"/>
    <col min="2" max="2" width="11.26953125" customWidth="1"/>
    <col min="3" max="3" width="8.26953125" customWidth="1"/>
    <col min="4" max="4" width="11.40625" style="1" customWidth="1"/>
  </cols>
  <sheetData>
    <row r="2" spans="1:4" ht="39" x14ac:dyDescent="0.6">
      <c r="B2" s="3" t="s">
        <v>11</v>
      </c>
      <c r="C2" s="4" t="s">
        <v>14</v>
      </c>
      <c r="D2" s="5" t="s">
        <v>15</v>
      </c>
    </row>
    <row r="3" spans="1:4" ht="13.5" customHeight="1" x14ac:dyDescent="0.6">
      <c r="A3" s="6" t="s">
        <v>0</v>
      </c>
      <c r="B3" s="2">
        <v>2346.0453200951351</v>
      </c>
      <c r="C3" s="6"/>
      <c r="D3" s="7"/>
    </row>
    <row r="4" spans="1:4" ht="13.5" customHeight="1" x14ac:dyDescent="0.6">
      <c r="A4" s="6" t="s">
        <v>1</v>
      </c>
      <c r="B4" s="8">
        <f>B3</f>
        <v>2346.0453200951351</v>
      </c>
      <c r="C4" s="6">
        <v>0.85</v>
      </c>
      <c r="D4" s="9">
        <f>B4*C4%</f>
        <v>19.941385220808652</v>
      </c>
    </row>
    <row r="5" spans="1:4" ht="13.5" customHeight="1" x14ac:dyDescent="0.6">
      <c r="A5" s="6" t="s">
        <v>2</v>
      </c>
      <c r="B5" s="8">
        <f>IF($B$3&lt;=14950,$B$3,14950)</f>
        <v>2346.0453200951351</v>
      </c>
      <c r="C5" s="6">
        <v>6.55</v>
      </c>
      <c r="D5" s="9">
        <f t="shared" ref="D5:D15" si="0">B5*C5%</f>
        <v>153.66596846623136</v>
      </c>
    </row>
    <row r="6" spans="1:4" ht="13.5" customHeight="1" x14ac:dyDescent="0.6">
      <c r="A6" s="6" t="s">
        <v>3</v>
      </c>
      <c r="B6" s="8">
        <f>IF($B$3&lt;=14950,$B$3,14950)</f>
        <v>2346.0453200951351</v>
      </c>
      <c r="C6" s="6">
        <v>2.1</v>
      </c>
      <c r="D6" s="9">
        <f t="shared" si="0"/>
        <v>49.266951721997842</v>
      </c>
    </row>
    <row r="7" spans="1:4" ht="13.5" customHeight="1" x14ac:dyDescent="0.6">
      <c r="A7" s="6" t="s">
        <v>4</v>
      </c>
      <c r="B7" s="8">
        <f>IF($B$3&gt;14950,SUM($B$3-14950),0)</f>
        <v>0</v>
      </c>
      <c r="C7" s="6">
        <v>2.1</v>
      </c>
      <c r="D7" s="9">
        <f t="shared" si="0"/>
        <v>0</v>
      </c>
    </row>
    <row r="8" spans="1:4" ht="13.5" customHeight="1" x14ac:dyDescent="0.6">
      <c r="A8" s="6" t="s">
        <v>5</v>
      </c>
      <c r="B8" s="8">
        <f>IF($B$3&lt;=14950,$B$3,14950)</f>
        <v>2346.0453200951351</v>
      </c>
      <c r="C8" s="6">
        <v>3</v>
      </c>
      <c r="D8" s="9">
        <f t="shared" si="0"/>
        <v>70.381359602854047</v>
      </c>
    </row>
    <row r="9" spans="1:4" ht="13.5" customHeight="1" x14ac:dyDescent="0.6">
      <c r="A9" s="6" t="s">
        <v>6</v>
      </c>
      <c r="B9" s="8">
        <f>IF($B$3&lt;=14950,$B$3,14950)</f>
        <v>2346.0453200951351</v>
      </c>
      <c r="C9" s="6">
        <v>0.8</v>
      </c>
      <c r="D9" s="9">
        <f t="shared" si="0"/>
        <v>18.76836256076108</v>
      </c>
    </row>
    <row r="10" spans="1:4" ht="13.5" customHeight="1" x14ac:dyDescent="0.6">
      <c r="A10" s="6" t="s">
        <v>7</v>
      </c>
      <c r="B10" s="8">
        <f>IF($B$3&gt;14950,SUM($B$3-14950),0)</f>
        <v>0</v>
      </c>
      <c r="C10" s="6">
        <v>7.5</v>
      </c>
      <c r="D10" s="9">
        <f t="shared" si="0"/>
        <v>0</v>
      </c>
    </row>
    <row r="11" spans="1:4" ht="13.5" customHeight="1" x14ac:dyDescent="0.6">
      <c r="A11" s="6" t="s">
        <v>8</v>
      </c>
      <c r="B11" s="8">
        <f>B3</f>
        <v>2346.0453200951351</v>
      </c>
      <c r="C11" s="6">
        <v>0.13</v>
      </c>
      <c r="D11" s="9">
        <f t="shared" si="0"/>
        <v>3.0498589161236755</v>
      </c>
    </row>
    <row r="12" spans="1:4" ht="13.5" customHeight="1" x14ac:dyDescent="0.6">
      <c r="A12" s="6" t="s">
        <v>12</v>
      </c>
      <c r="B12" s="8">
        <f>IF($B$3&gt;14950,SUM($B$3-14950),0)</f>
        <v>0</v>
      </c>
      <c r="C12" s="6">
        <v>0.02</v>
      </c>
      <c r="D12" s="9">
        <f t="shared" si="0"/>
        <v>0</v>
      </c>
    </row>
    <row r="13" spans="1:4" ht="13.5" customHeight="1" x14ac:dyDescent="0.6">
      <c r="A13" s="6" t="s">
        <v>9</v>
      </c>
      <c r="B13" s="8">
        <f>IF($B$3&gt;14950,SUM($B$3-14950),0)</f>
        <v>0</v>
      </c>
      <c r="C13" s="6">
        <v>0.9</v>
      </c>
      <c r="D13" s="9">
        <f t="shared" si="0"/>
        <v>0</v>
      </c>
    </row>
    <row r="14" spans="1:4" ht="13.5" customHeight="1" x14ac:dyDescent="0.6">
      <c r="A14" s="6" t="s">
        <v>10</v>
      </c>
      <c r="B14" s="8">
        <f>B3*96.4236667%</f>
        <v>2262.1429200794814</v>
      </c>
      <c r="C14" s="6">
        <v>5.0999999999999996</v>
      </c>
      <c r="D14" s="9">
        <f t="shared" si="0"/>
        <v>115.36928892405355</v>
      </c>
    </row>
    <row r="15" spans="1:4" ht="13.5" customHeight="1" x14ac:dyDescent="0.6">
      <c r="A15" s="6" t="s">
        <v>16</v>
      </c>
      <c r="B15" s="8">
        <f>B4*96.4236667%</f>
        <v>2262.1429200794814</v>
      </c>
      <c r="C15" s="6">
        <v>2.9</v>
      </c>
      <c r="D15" s="9">
        <f t="shared" si="0"/>
        <v>65.602144682304953</v>
      </c>
    </row>
    <row r="16" spans="1:4" ht="13.5" customHeight="1" x14ac:dyDescent="0.6">
      <c r="A16" s="10" t="s">
        <v>13</v>
      </c>
      <c r="B16" s="10"/>
      <c r="C16" s="10"/>
      <c r="D16" s="11">
        <f>$B$3-SUM(D4:D15)</f>
        <v>1850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Salaire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HOCQUARD</dc:creator>
  <cp:lastModifiedBy>hhocquar</cp:lastModifiedBy>
  <dcterms:created xsi:type="dcterms:W3CDTF">2001-10-04T18:59:00Z</dcterms:created>
  <dcterms:modified xsi:type="dcterms:W3CDTF">2022-09-25T09:35:38Z</dcterms:modified>
</cp:coreProperties>
</file>