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3820"/>
  <mc:AlternateContent xmlns:mc="http://schemas.openxmlformats.org/markup-compatibility/2006">
    <mc:Choice Requires="x15">
      <x15ac:absPath xmlns:x15ac="http://schemas.microsoft.com/office/spreadsheetml/2010/11/ac" url="C:\Users\hhocquar\Desktop\OutilsDécisions\Scenarios\"/>
    </mc:Choice>
  </mc:AlternateContent>
  <bookViews>
    <workbookView xWindow="360" yWindow="120" windowWidth="11340" windowHeight="5520"/>
  </bookViews>
  <sheets>
    <sheet name="Original Model" sheetId="1" r:id="rId1"/>
    <sheet name="Sheet2" sheetId="2" r:id="rId2"/>
    <sheet name="Sheet3" sheetId="3" r:id="rId3"/>
  </sheets>
  <definedNames>
    <definedName name="costgrowth">'Original Model'!$C$7</definedName>
    <definedName name="intrate">'Original Model'!$C$6</definedName>
    <definedName name="pricegrowth">'Original Model'!$C$8</definedName>
    <definedName name="Sales_growth">'Original Model'!$C$3</definedName>
    <definedName name="taxrate">'Original Model'!$C$1</definedName>
    <definedName name="Year1cost">'Original Model'!$C$5</definedName>
    <definedName name="Year1price">'Original Model'!$C$4</definedName>
    <definedName name="Year1sales">'Original Model'!$C$2</definedName>
  </definedNames>
  <calcPr calcId="162913"/>
</workbook>
</file>

<file path=xl/calcChain.xml><?xml version="1.0" encoding="utf-8"?>
<calcChain xmlns="http://schemas.openxmlformats.org/spreadsheetml/2006/main">
  <c r="B11" i="1" l="1"/>
  <c r="B13" i="1" s="1"/>
  <c r="B15" i="1" s="1"/>
  <c r="B10" i="1"/>
  <c r="B14" i="1" s="1"/>
  <c r="B12" i="1"/>
  <c r="C12" i="1" s="1"/>
  <c r="D12" i="1" s="1"/>
  <c r="E12" i="1" s="1"/>
  <c r="F12" i="1" s="1"/>
  <c r="C10" i="1" l="1"/>
  <c r="C11" i="1"/>
  <c r="B16" i="1"/>
  <c r="B17" i="1" s="1"/>
  <c r="D11" i="1" l="1"/>
  <c r="C13" i="1"/>
  <c r="C14" i="1"/>
  <c r="D10" i="1"/>
  <c r="E10" i="1" l="1"/>
  <c r="D14" i="1"/>
  <c r="C15" i="1"/>
  <c r="C16" i="1" s="1"/>
  <c r="C17" i="1" s="1"/>
  <c r="D13" i="1"/>
  <c r="E11" i="1"/>
  <c r="E14" i="1" l="1"/>
  <c r="F10" i="1"/>
  <c r="F14" i="1" s="1"/>
  <c r="D15" i="1"/>
  <c r="D16" i="1" s="1"/>
  <c r="D17" i="1" s="1"/>
  <c r="E13" i="1"/>
  <c r="F11" i="1"/>
  <c r="F13" i="1" l="1"/>
  <c r="F15" i="1" s="1"/>
  <c r="F16" i="1" s="1"/>
  <c r="F17" i="1" s="1"/>
  <c r="E15" i="1"/>
  <c r="E16" i="1" s="1"/>
  <c r="E17" i="1" s="1"/>
  <c r="B19" i="1" s="1"/>
</calcChain>
</file>

<file path=xl/sharedStrings.xml><?xml version="1.0" encoding="utf-8"?>
<sst xmlns="http://schemas.openxmlformats.org/spreadsheetml/2006/main" count="18" uniqueCount="18">
  <si>
    <t>Year</t>
  </si>
  <si>
    <t>Year1sales</t>
  </si>
  <si>
    <t>Sales growth</t>
  </si>
  <si>
    <t>Year1price</t>
  </si>
  <si>
    <t>Year1cost</t>
  </si>
  <si>
    <t>intrate</t>
  </si>
  <si>
    <t>NPV</t>
  </si>
  <si>
    <t>Unit Sales</t>
  </si>
  <si>
    <t>Revenues</t>
  </si>
  <si>
    <t>Costs</t>
  </si>
  <si>
    <t>Tax</t>
  </si>
  <si>
    <t>Aftertax Profits</t>
  </si>
  <si>
    <t>costgrowth</t>
  </si>
  <si>
    <t>pricegrowth</t>
  </si>
  <si>
    <t>taxrate</t>
  </si>
  <si>
    <t>unit price</t>
  </si>
  <si>
    <t>unit cost</t>
  </si>
  <si>
    <t>Before Tax Profits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</si>
</sst>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1" applyNumberFormat="0" applyAlignment="0" applyProtection="0"/>
    <xf numFmtId="0" fontId="8" fillId="28" borderId="2" applyNumberFormat="0" applyAlignment="0" applyProtection="0"/>
    <xf numFmtId="165" fontId="1" fillId="0" borderId="0" applyFont="0" applyFill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10" fillId="32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3" borderId="1" applyNumberFormat="0" applyAlignment="0" applyProtection="0"/>
    <xf numFmtId="0" fontId="15" fillId="0" borderId="6" applyNumberFormat="0" applyFill="0" applyAlignment="0" applyProtection="0"/>
    <xf numFmtId="0" fontId="16" fillId="34" borderId="0" applyNumberFormat="0" applyBorder="0" applyAlignment="0" applyProtection="0"/>
    <xf numFmtId="0" fontId="3" fillId="35" borderId="7" applyNumberFormat="0" applyFont="0" applyAlignment="0" applyProtection="0"/>
    <xf numFmtId="0" fontId="17" fillId="27" borderId="8" applyNumberFormat="0" applyAlignment="0" applyProtection="0"/>
    <xf numFmtId="0" fontId="1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">
    <xf numFmtId="0" fontId="0" fillId="0" borderId="0" xfId="0"/>
    <xf numFmtId="0" fontId="20" fillId="0" borderId="0" xfId="0" applyFont="1"/>
    <xf numFmtId="165" fontId="20" fillId="0" borderId="0" xfId="28" applyFont="1"/>
    <xf numFmtId="165" fontId="20" fillId="0" borderId="0" xfId="0" applyNumberFormat="1" applyFont="1"/>
    <xf numFmtId="164" fontId="20" fillId="0" borderId="0" xfId="0" applyNumberFormat="1" applyFont="1"/>
  </cellXfs>
  <cellStyles count="45">
    <cellStyle name="Accent1" xfId="1" builtinId="29" customBuiltin="1"/>
    <cellStyle name="Accent1 - 20%" xfId="2"/>
    <cellStyle name="Accent1 - 40%" xfId="3"/>
    <cellStyle name="Accent1 - 60%" xfId="4"/>
    <cellStyle name="Accent2" xfId="5" builtinId="33" customBuiltin="1"/>
    <cellStyle name="Accent2 - 20%" xfId="6"/>
    <cellStyle name="Accent2 - 40%" xfId="7"/>
    <cellStyle name="Accent2 - 60%" xfId="8"/>
    <cellStyle name="Accent3" xfId="9" builtinId="37" customBuiltin="1"/>
    <cellStyle name="Accent3 - 20%" xfId="10"/>
    <cellStyle name="Accent3 - 40%" xfId="11"/>
    <cellStyle name="Accent3 - 60%" xfId="12"/>
    <cellStyle name="Accent4" xfId="13" builtinId="41" customBuiltin="1"/>
    <cellStyle name="Accent4 - 20%" xfId="14"/>
    <cellStyle name="Accent4 - 40%" xfId="15"/>
    <cellStyle name="Accent4 - 60%" xfId="16"/>
    <cellStyle name="Accent5" xfId="17" builtinId="45" customBuiltin="1"/>
    <cellStyle name="Accent5 - 20%" xfId="18"/>
    <cellStyle name="Accent5 - 40%" xfId="19"/>
    <cellStyle name="Accent5 - 60%" xfId="20"/>
    <cellStyle name="Accent6" xfId="21" builtinId="49" customBuiltin="1"/>
    <cellStyle name="Accent6 - 20%" xfId="22"/>
    <cellStyle name="Accent6 - 40%" xfId="23"/>
    <cellStyle name="Accent6 - 60%" xfId="24"/>
    <cellStyle name="Avertissement" xfId="44" builtinId="11" customBuiltin="1"/>
    <cellStyle name="Calcul" xfId="26" builtinId="22" customBuiltin="1"/>
    <cellStyle name="Cellule liée" xfId="38" builtinId="24" customBuiltin="1"/>
    <cellStyle name="Emphasis 1" xfId="29"/>
    <cellStyle name="Emphasis 2" xfId="30"/>
    <cellStyle name="Emphasis 3" xfId="31"/>
    <cellStyle name="Entrée" xfId="37" builtinId="20" customBuiltin="1"/>
    <cellStyle name="Insatisfaisant" xfId="25" builtinId="27" customBuiltin="1"/>
    <cellStyle name="Monétaire" xfId="28" builtinId="4"/>
    <cellStyle name="Neutre" xfId="39" builtinId="28" customBuiltin="1"/>
    <cellStyle name="Normal" xfId="0" builtinId="0"/>
    <cellStyle name="Note" xfId="40" builtinId="10" customBuiltin="1"/>
    <cellStyle name="Satisfaisant" xfId="32" builtinId="26" customBuiltin="1"/>
    <cellStyle name="Sheet Title" xfId="42"/>
    <cellStyle name="Sortie" xfId="41" builtinId="21" customBuiltin="1"/>
    <cellStyle name="Titre 1" xfId="33" builtinId="16" customBuiltin="1"/>
    <cellStyle name="Titre 2" xfId="34" builtinId="17" customBuiltin="1"/>
    <cellStyle name="Titre 3" xfId="35" builtinId="18" customBuiltin="1"/>
    <cellStyle name="Titre 4" xfId="36" builtinId="19" customBuiltin="1"/>
    <cellStyle name="Total" xfId="43" builtinId="25" customBuiltin="1"/>
    <cellStyle name="Vérification" xfId="27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C18" sqref="C18"/>
    </sheetView>
  </sheetViews>
  <sheetFormatPr baseColWidth="10" defaultColWidth="9.1328125" defaultRowHeight="13" x14ac:dyDescent="0.6"/>
  <cols>
    <col min="1" max="1" width="16" style="1" customWidth="1"/>
    <col min="2" max="2" width="12.40625" style="1" customWidth="1"/>
    <col min="3" max="3" width="14" style="1" customWidth="1"/>
    <col min="4" max="4" width="12.26953125" style="1" customWidth="1"/>
    <col min="5" max="6" width="13.1328125" style="1" customWidth="1"/>
    <col min="7" max="16384" width="9.1328125" style="1"/>
  </cols>
  <sheetData>
    <row r="1" spans="1:6" x14ac:dyDescent="0.6">
      <c r="B1" s="1" t="s">
        <v>14</v>
      </c>
      <c r="C1" s="1">
        <v>0.4</v>
      </c>
    </row>
    <row r="2" spans="1:6" x14ac:dyDescent="0.6">
      <c r="B2" s="1" t="s">
        <v>1</v>
      </c>
      <c r="C2" s="1">
        <v>12000</v>
      </c>
    </row>
    <row r="3" spans="1:6" x14ac:dyDescent="0.6">
      <c r="B3" s="1" t="s">
        <v>2</v>
      </c>
      <c r="C3" s="1">
        <v>0.05</v>
      </c>
    </row>
    <row r="4" spans="1:6" x14ac:dyDescent="0.6">
      <c r="B4" s="1" t="s">
        <v>3</v>
      </c>
      <c r="C4" s="2">
        <v>7.5</v>
      </c>
    </row>
    <row r="5" spans="1:6" x14ac:dyDescent="0.6">
      <c r="B5" s="1" t="s">
        <v>4</v>
      </c>
      <c r="C5" s="2">
        <v>6</v>
      </c>
    </row>
    <row r="6" spans="1:6" x14ac:dyDescent="0.6">
      <c r="B6" s="1" t="s">
        <v>5</v>
      </c>
      <c r="C6" s="1">
        <v>0.15</v>
      </c>
    </row>
    <row r="7" spans="1:6" x14ac:dyDescent="0.6">
      <c r="B7" s="1" t="s">
        <v>12</v>
      </c>
      <c r="C7" s="1">
        <v>0.05</v>
      </c>
    </row>
    <row r="8" spans="1:6" x14ac:dyDescent="0.6">
      <c r="B8" s="1" t="s">
        <v>13</v>
      </c>
      <c r="C8" s="1">
        <v>0.03</v>
      </c>
    </row>
    <row r="9" spans="1:6" x14ac:dyDescent="0.6">
      <c r="A9" s="1" t="s">
        <v>0</v>
      </c>
      <c r="B9" s="1">
        <v>1</v>
      </c>
      <c r="C9" s="1">
        <v>2</v>
      </c>
      <c r="D9" s="1">
        <v>3</v>
      </c>
      <c r="E9" s="1">
        <v>4</v>
      </c>
      <c r="F9" s="1">
        <v>5</v>
      </c>
    </row>
    <row r="10" spans="1:6" x14ac:dyDescent="0.6">
      <c r="A10" s="1" t="s">
        <v>7</v>
      </c>
      <c r="B10" s="1">
        <f>Year1sales</f>
        <v>12000</v>
      </c>
      <c r="C10" s="1">
        <f>B10*(1+Sales_growth)</f>
        <v>12600</v>
      </c>
      <c r="D10" s="1">
        <f>C10*(1+Sales_growth)</f>
        <v>13230</v>
      </c>
      <c r="E10" s="1">
        <f>D10*(1+Sales_growth)</f>
        <v>13891.5</v>
      </c>
      <c r="F10" s="1">
        <f>E10*(1+Sales_growth)</f>
        <v>14586.075000000001</v>
      </c>
    </row>
    <row r="11" spans="1:6" x14ac:dyDescent="0.6">
      <c r="A11" s="1" t="s">
        <v>15</v>
      </c>
      <c r="B11" s="2">
        <f>Year1price</f>
        <v>7.5</v>
      </c>
      <c r="C11" s="2">
        <f>B11*(1+pricegrowth)</f>
        <v>7.7250000000000005</v>
      </c>
      <c r="D11" s="2">
        <f>C11*(1+pricegrowth)</f>
        <v>7.9567500000000004</v>
      </c>
      <c r="E11" s="2">
        <f>D11*(1+pricegrowth)</f>
        <v>8.1954525</v>
      </c>
      <c r="F11" s="2">
        <f>E11*(1+pricegrowth)</f>
        <v>8.4413160749999996</v>
      </c>
    </row>
    <row r="12" spans="1:6" x14ac:dyDescent="0.6">
      <c r="A12" s="1" t="s">
        <v>16</v>
      </c>
      <c r="B12" s="2">
        <f>Year1cost</f>
        <v>6</v>
      </c>
      <c r="C12" s="2">
        <f>B12*(1+costgrowth)</f>
        <v>6.3000000000000007</v>
      </c>
      <c r="D12" s="2">
        <f>C12*(1+costgrowth)</f>
        <v>6.6150000000000011</v>
      </c>
      <c r="E12" s="2">
        <f>D12*(1+costgrowth)</f>
        <v>6.9457500000000012</v>
      </c>
      <c r="F12" s="2">
        <f>E12*(1+costgrowth)</f>
        <v>7.2930375000000014</v>
      </c>
    </row>
    <row r="13" spans="1:6" x14ac:dyDescent="0.6">
      <c r="A13" s="1" t="s">
        <v>8</v>
      </c>
      <c r="B13" s="3">
        <f>B11*B10</f>
        <v>90000</v>
      </c>
      <c r="C13" s="3">
        <f>C11*C10</f>
        <v>97335</v>
      </c>
      <c r="D13" s="3">
        <f>D11*D10</f>
        <v>105267.80250000001</v>
      </c>
      <c r="E13" s="3">
        <f>E11*E10</f>
        <v>113847.12840375</v>
      </c>
      <c r="F13" s="3">
        <f>F11*F10</f>
        <v>123125.66936865562</v>
      </c>
    </row>
    <row r="14" spans="1:6" x14ac:dyDescent="0.6">
      <c r="A14" s="1" t="s">
        <v>9</v>
      </c>
      <c r="B14" s="3">
        <f>B10*B12</f>
        <v>72000</v>
      </c>
      <c r="C14" s="3">
        <f>C10*C12</f>
        <v>79380.000000000015</v>
      </c>
      <c r="D14" s="3">
        <f>D10*D12</f>
        <v>87516.450000000012</v>
      </c>
      <c r="E14" s="3">
        <f>E10*E12</f>
        <v>96486.886125000019</v>
      </c>
      <c r="F14" s="3">
        <f>F10*F12</f>
        <v>106376.79195281252</v>
      </c>
    </row>
    <row r="15" spans="1:6" x14ac:dyDescent="0.6">
      <c r="A15" s="1" t="s">
        <v>17</v>
      </c>
      <c r="B15" s="3">
        <f>B13-B14</f>
        <v>18000</v>
      </c>
      <c r="C15" s="3">
        <f>C13-C14</f>
        <v>17954.999999999985</v>
      </c>
      <c r="D15" s="3">
        <f>D13-D14</f>
        <v>17751.352499999994</v>
      </c>
      <c r="E15" s="3">
        <f>E13-E14</f>
        <v>17360.242278749982</v>
      </c>
      <c r="F15" s="3">
        <f>F13-F14</f>
        <v>16748.877415843104</v>
      </c>
    </row>
    <row r="16" spans="1:6" x14ac:dyDescent="0.6">
      <c r="A16" s="1" t="s">
        <v>10</v>
      </c>
      <c r="B16" s="3">
        <f>taxrate*B15</f>
        <v>7200</v>
      </c>
      <c r="C16" s="3">
        <f>taxrate*C15</f>
        <v>7181.9999999999945</v>
      </c>
      <c r="D16" s="3">
        <f>taxrate*D15</f>
        <v>7100.5409999999974</v>
      </c>
      <c r="E16" s="3">
        <f>taxrate*E15</f>
        <v>6944.0969114999934</v>
      </c>
      <c r="F16" s="3">
        <f>taxrate*F15</f>
        <v>6699.5509663372422</v>
      </c>
    </row>
    <row r="17" spans="1:6" x14ac:dyDescent="0.6">
      <c r="A17" s="1" t="s">
        <v>11</v>
      </c>
      <c r="B17" s="3">
        <f>B15-B16</f>
        <v>10800</v>
      </c>
      <c r="C17" s="3">
        <f>C15-C16</f>
        <v>10772.999999999991</v>
      </c>
      <c r="D17" s="3">
        <f>D15-D16</f>
        <v>10650.811499999996</v>
      </c>
      <c r="E17" s="3">
        <f>E15-E16</f>
        <v>10416.145367249988</v>
      </c>
      <c r="F17" s="3">
        <f>F15-F16</f>
        <v>10049.326449505861</v>
      </c>
    </row>
    <row r="19" spans="1:6" x14ac:dyDescent="0.6">
      <c r="A19" s="1" t="s">
        <v>6</v>
      </c>
      <c r="B19" s="4">
        <f>NPV(intrate,B17:F17)</f>
        <v>35492.07776184375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0" sqref="D20"/>
    </sheetView>
  </sheetViews>
  <sheetFormatPr baseColWidth="10" defaultColWidth="8.7265625" defaultRowHeight="13" x14ac:dyDescent="0.6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265625" defaultRowHeight="13" x14ac:dyDescent="0.6"/>
  <sheetData/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E4BBD310ADB419B3C5F1ACE4D113D" ma:contentTypeVersion="1" ma:contentTypeDescription="Create a new document." ma:contentTypeScope="" ma:versionID="63e1bd94a874076348984a0131457edc">
  <xsd:schema xmlns:xsd="http://www.w3.org/2001/XMLSchema" xmlns:p="http://schemas.microsoft.com/office/2006/metadata/properties" xmlns:ns2="d1607db4-bd3f-4f82-a312-bf7e283d0a6b" targetNamespace="http://schemas.microsoft.com/office/2006/metadata/properties" ma:root="true" ma:fieldsID="7c9989741aedae2f07a76d9f40ef2a18" ns2:_="">
    <xsd:import namespace="d1607db4-bd3f-4f82-a312-bf7e283d0a6b"/>
    <xsd:element name="properties">
      <xsd:complexType>
        <xsd:sequence>
          <xsd:element name="documentManagement">
            <xsd:complexType>
              <xsd:all>
                <xsd:element ref="ns2:Used_x0020_in_x0020_Chapt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1607db4-bd3f-4f82-a312-bf7e283d0a6b" elementFormDefault="qualified">
    <xsd:import namespace="http://schemas.microsoft.com/office/2006/documentManagement/types"/>
    <xsd:element name="Used_x0020_in_x0020_Chapter" ma:index="8" nillable="true" ma:displayName="Used in Chapter" ma:default="1" ma:internalName="Used_x0020_in_x0020_Chapt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Used_x0020_in_x0020_Chapter xmlns="d1607db4-bd3f-4f82-a312-bf7e283d0a6b">true</Used_x0020_in_x0020_Chapter>
  </documentManagement>
</p:properties>
</file>

<file path=customXml/itemProps1.xml><?xml version="1.0" encoding="utf-8"?>
<ds:datastoreItem xmlns:ds="http://schemas.openxmlformats.org/officeDocument/2006/customXml" ds:itemID="{4FFA8E0C-E6EC-4D7A-AF95-BE1CE20196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EC5406-B5A6-425F-84C1-80646DA7C0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07db4-bd3f-4f82-a312-bf7e283d0a6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87926FB-6EE2-4007-B4DC-A92545051648}">
  <ds:schemaRefs>
    <ds:schemaRef ds:uri="http://purl.org/dc/terms/"/>
    <ds:schemaRef ds:uri="d1607db4-bd3f-4f82-a312-bf7e283d0a6b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8</vt:i4>
      </vt:variant>
    </vt:vector>
  </HeadingPairs>
  <TitlesOfParts>
    <vt:vector size="11" baseType="lpstr">
      <vt:lpstr>Original Model</vt:lpstr>
      <vt:lpstr>Sheet2</vt:lpstr>
      <vt:lpstr>Sheet3</vt:lpstr>
      <vt:lpstr>costgrowth</vt:lpstr>
      <vt:lpstr>intrate</vt:lpstr>
      <vt:lpstr>pricegrowth</vt:lpstr>
      <vt:lpstr>Sales_growth</vt:lpstr>
      <vt:lpstr>taxrate</vt:lpstr>
      <vt:lpstr>Year1cost</vt:lpstr>
      <vt:lpstr>Year1price</vt:lpstr>
      <vt:lpstr>Year1sales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</dc:creator>
  <cp:lastModifiedBy>hhocquar</cp:lastModifiedBy>
  <cp:revision/>
  <dcterms:created xsi:type="dcterms:W3CDTF">2006-12-28T14:57:14Z</dcterms:created>
  <dcterms:modified xsi:type="dcterms:W3CDTF">2021-02-03T13:09:55Z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0x010100AF8E4BBD310ADB419B3C5F1ACE4D113D</vt:lpwstr>
  </property>
</Properties>
</file>