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hocquar\Desktop\M1BF\Tds\Td1\Solutions\"/>
    </mc:Choice>
  </mc:AlternateContent>
  <bookViews>
    <workbookView xWindow="240" yWindow="60" windowWidth="8460" windowHeight="6030"/>
  </bookViews>
  <sheets>
    <sheet name="Sheet1" sheetId="1" r:id="rId1"/>
    <sheet name="Sheet2" sheetId="2" r:id="rId2"/>
    <sheet name="Sheet3" sheetId="3" r:id="rId3"/>
  </sheets>
  <definedNames>
    <definedName name="lookup">Sheet1!$C$4:$F$7</definedName>
  </definedNames>
  <calcPr calcId="162913"/>
</workbook>
</file>

<file path=xl/calcChain.xml><?xml version="1.0" encoding="utf-8"?>
<calcChain xmlns="http://schemas.openxmlformats.org/spreadsheetml/2006/main">
  <c r="I4" i="1" l="1"/>
  <c r="K4" i="1" s="1"/>
  <c r="J4" i="1"/>
  <c r="I5" i="1"/>
  <c r="K5" i="1" s="1"/>
  <c r="J5" i="1"/>
  <c r="I6" i="1"/>
  <c r="K6" i="1" s="1"/>
  <c r="J6" i="1"/>
  <c r="I7" i="1"/>
  <c r="J7" i="1"/>
  <c r="K7" i="1"/>
  <c r="I8" i="1"/>
  <c r="J8" i="1"/>
  <c r="K8" i="1"/>
  <c r="E7" i="1"/>
  <c r="F6" i="1"/>
  <c r="E6" i="1"/>
  <c r="F5" i="1"/>
  <c r="E5" i="1"/>
  <c r="F4" i="1"/>
  <c r="E4" i="1"/>
</calcChain>
</file>

<file path=xl/sharedStrings.xml><?xml version="1.0" encoding="utf-8"?>
<sst xmlns="http://schemas.openxmlformats.org/spreadsheetml/2006/main" count="8" uniqueCount="7">
  <si>
    <t>Duration</t>
  </si>
  <si>
    <t>Loan rate</t>
  </si>
  <si>
    <t>Rate</t>
  </si>
  <si>
    <t>Next Duration -this duration</t>
  </si>
  <si>
    <t>Fraction of way to next duration</t>
  </si>
  <si>
    <t>Distance between the rates of interval</t>
  </si>
  <si>
    <t>Next rate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</si>
</sst>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8">
    <xf numFmtId="0" fontId="0" fillId="0" borderId="0" xfId="0"/>
    <xf numFmtId="9" fontId="0" fillId="0" borderId="0" xfId="1" applyFont="1"/>
    <xf numFmtId="9" fontId="0" fillId="0" borderId="0" xfId="0" applyNumberFormat="1"/>
    <xf numFmtId="0" fontId="0" fillId="0" borderId="0" xfId="0" applyAlignment="1">
      <alignment wrapText="1"/>
    </xf>
    <xf numFmtId="10" fontId="0" fillId="0" borderId="0" xfId="1" applyNumberFormat="1" applyFont="1"/>
    <xf numFmtId="0" fontId="1" fillId="0" borderId="0" xfId="0" applyFont="1" applyAlignment="1">
      <alignment wrapText="1"/>
    </xf>
    <xf numFmtId="10" fontId="0" fillId="0" borderId="0" xfId="0" applyNumberFormat="1"/>
    <xf numFmtId="0" fontId="1" fillId="0" borderId="0" xfId="0" applyFont="1"/>
  </cellXfs>
  <cellStyles count="2">
    <cellStyle name="Normal" xfId="0" builtinId="0"/>
    <cellStyle name="Pourcentage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K9"/>
  <sheetViews>
    <sheetView tabSelected="1" topLeftCell="A2" workbookViewId="0">
      <selection activeCell="F14" sqref="F14"/>
    </sheetView>
  </sheetViews>
  <sheetFormatPr baseColWidth="10" defaultColWidth="8.7265625" defaultRowHeight="13" x14ac:dyDescent="0.6"/>
  <cols>
    <col min="4" max="4" width="21" customWidth="1"/>
    <col min="9" max="9" width="7.90625" bestFit="1" customWidth="1"/>
  </cols>
  <sheetData>
    <row r="3" spans="3:11" ht="52" x14ac:dyDescent="0.6">
      <c r="C3" t="s">
        <v>0</v>
      </c>
      <c r="D3" t="s">
        <v>1</v>
      </c>
      <c r="E3" s="7" t="s">
        <v>6</v>
      </c>
      <c r="F3" s="3" t="s">
        <v>3</v>
      </c>
      <c r="H3" t="s">
        <v>0</v>
      </c>
      <c r="I3" s="3" t="s">
        <v>4</v>
      </c>
      <c r="J3" s="5" t="s">
        <v>5</v>
      </c>
      <c r="K3" s="3" t="s">
        <v>2</v>
      </c>
    </row>
    <row r="4" spans="3:11" x14ac:dyDescent="0.6">
      <c r="C4">
        <v>1</v>
      </c>
      <c r="D4" s="1">
        <v>0.06</v>
      </c>
      <c r="E4" s="1">
        <f>D5</f>
        <v>7.0000000000000007E-2</v>
      </c>
      <c r="F4">
        <f>C5-C4</f>
        <v>4</v>
      </c>
      <c r="H4">
        <v>2</v>
      </c>
      <c r="I4">
        <f>(H4-VLOOKUP(H4,lookup,1))/VLOOKUP(H4,lookup,4)</f>
        <v>0.25</v>
      </c>
      <c r="J4">
        <f>VLOOKUP(H4,lookup,3)</f>
        <v>7.0000000000000007E-2</v>
      </c>
      <c r="K4" s="4">
        <f>IF(OR(H4=C$4,H4=C$5,H4=C$6,H4=C$7),VLOOKUP(H4,lookup,2),VLOOKUP(H4,lookup,2)*I4+VLOOKUP(H4,lookup,3)*(1-I4))</f>
        <v>6.7500000000000004E-2</v>
      </c>
    </row>
    <row r="5" spans="3:11" x14ac:dyDescent="0.6">
      <c r="C5">
        <v>5</v>
      </c>
      <c r="D5" s="1">
        <v>7.0000000000000007E-2</v>
      </c>
      <c r="E5" s="1">
        <f t="shared" ref="E5:E7" si="0">D6</f>
        <v>0.09</v>
      </c>
      <c r="F5">
        <f>C6-C5</f>
        <v>5</v>
      </c>
      <c r="H5">
        <v>7</v>
      </c>
      <c r="I5">
        <f>(H5-VLOOKUP(H5,lookup,1))/VLOOKUP(H5,lookup,4)</f>
        <v>0.4</v>
      </c>
      <c r="J5">
        <f>VLOOKUP(H5,lookup,3)</f>
        <v>0.09</v>
      </c>
      <c r="K5" s="4">
        <f>IF(OR(H5=C$4,H5=C$5,H5=C$6,H5=C$7),VLOOKUP(H5,lookup,2),VLOOKUP(H5,lookup,2)*I5+VLOOKUP(H5,lookup,3)*(1-I5))</f>
        <v>8.2000000000000003E-2</v>
      </c>
    </row>
    <row r="6" spans="3:11" x14ac:dyDescent="0.6">
      <c r="C6">
        <v>10</v>
      </c>
      <c r="D6" s="1">
        <v>0.09</v>
      </c>
      <c r="E6" s="1">
        <f t="shared" si="0"/>
        <v>0.1</v>
      </c>
      <c r="F6">
        <f>C7-C6</f>
        <v>20</v>
      </c>
      <c r="H6">
        <v>13</v>
      </c>
      <c r="I6">
        <f>(H6-VLOOKUP(H6,lookup,1))/VLOOKUP(H6,lookup,4)</f>
        <v>0.15</v>
      </c>
      <c r="J6">
        <f>VLOOKUP(H6,lookup,3)</f>
        <v>0.1</v>
      </c>
      <c r="K6" s="4">
        <f>IF(OR(H6=C$4,H6=C$5,H6=C$6,H6=C$7),VLOOKUP(H6,lookup,2),VLOOKUP(H6,lookup,2)*I6+VLOOKUP(H6,lookup,3)*(1-I6))</f>
        <v>9.8500000000000004E-2</v>
      </c>
    </row>
    <row r="7" spans="3:11" x14ac:dyDescent="0.6">
      <c r="C7">
        <v>30</v>
      </c>
      <c r="D7" s="1">
        <v>0.1</v>
      </c>
      <c r="E7" s="1">
        <f t="shared" si="0"/>
        <v>0</v>
      </c>
      <c r="F7">
        <v>1</v>
      </c>
      <c r="H7">
        <v>30</v>
      </c>
      <c r="I7">
        <f>(H7-VLOOKUP(H7,lookup,1))/VLOOKUP(H7,lookup,4)</f>
        <v>0</v>
      </c>
      <c r="J7">
        <f>VLOOKUP(H7,lookup,3)</f>
        <v>0</v>
      </c>
      <c r="K7" s="4">
        <f>IF(OR(H7=C$4,H7=C$5,H7=C$6,H7=C$7),VLOOKUP(H7,lookup,2),VLOOKUP(H7,lookup,2)*I7+VLOOKUP(H7,lookup,3)*(1-I7))</f>
        <v>0.1</v>
      </c>
    </row>
    <row r="8" spans="3:11" x14ac:dyDescent="0.6">
      <c r="H8">
        <v>10</v>
      </c>
      <c r="I8">
        <f>(H8-VLOOKUP(H8,lookup,1))/VLOOKUP(H8,lookup,4)</f>
        <v>0</v>
      </c>
      <c r="J8">
        <f>VLOOKUP(H8,lookup,3)</f>
        <v>0.1</v>
      </c>
      <c r="K8" s="4">
        <f>IF(OR(H8=C$4,H8=C$5,H8=C$6,H8=C$7),VLOOKUP(H8,lookup,2),VLOOKUP(H8,lookup,2)*I8+VLOOKUP(H8,lookup,3)*(1-I8))</f>
        <v>0.09</v>
      </c>
    </row>
    <row r="9" spans="3:11" x14ac:dyDescent="0.6">
      <c r="D9" s="6"/>
      <c r="J9" s="2"/>
    </row>
  </sheetData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J15"/>
  <sheetViews>
    <sheetView workbookViewId="0">
      <selection activeCell="C18" sqref="C18"/>
    </sheetView>
  </sheetViews>
  <sheetFormatPr baseColWidth="10" defaultColWidth="8.7265625" defaultRowHeight="13" x14ac:dyDescent="0.6"/>
  <cols>
    <col min="10" max="10" width="9.6328125" bestFit="1" customWidth="1"/>
  </cols>
  <sheetData>
    <row r="3" spans="3:10" x14ac:dyDescent="0.6">
      <c r="D3" s="7"/>
      <c r="E3" s="3"/>
      <c r="H3" s="3"/>
      <c r="I3" s="5"/>
      <c r="J3" s="3"/>
    </row>
    <row r="4" spans="3:10" x14ac:dyDescent="0.6">
      <c r="C4" s="1"/>
      <c r="D4" s="1"/>
      <c r="J4" s="4"/>
    </row>
    <row r="5" spans="3:10" x14ac:dyDescent="0.6">
      <c r="C5" s="1"/>
      <c r="D5" s="1"/>
      <c r="J5" s="4"/>
    </row>
    <row r="6" spans="3:10" x14ac:dyDescent="0.6">
      <c r="C6" s="1"/>
      <c r="D6" s="1"/>
      <c r="J6" s="4"/>
    </row>
    <row r="7" spans="3:10" x14ac:dyDescent="0.6">
      <c r="C7" s="1"/>
      <c r="D7" s="1"/>
      <c r="J7" s="4"/>
    </row>
    <row r="8" spans="3:10" x14ac:dyDescent="0.6">
      <c r="J8" s="4"/>
    </row>
    <row r="9" spans="3:10" x14ac:dyDescent="0.6">
      <c r="J9" s="4"/>
    </row>
    <row r="12" spans="3:10" x14ac:dyDescent="0.6">
      <c r="H12" s="1"/>
      <c r="I12" s="2"/>
    </row>
    <row r="13" spans="3:10" x14ac:dyDescent="0.6">
      <c r="H13" s="1"/>
      <c r="I13" s="2"/>
    </row>
    <row r="14" spans="3:10" x14ac:dyDescent="0.6">
      <c r="H14" s="1"/>
      <c r="I14" s="2"/>
    </row>
    <row r="15" spans="3:10" x14ac:dyDescent="0.6">
      <c r="H15" s="1"/>
      <c r="I15" s="2"/>
    </row>
  </sheetData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6" sqref="B6"/>
    </sheetView>
  </sheetViews>
  <sheetFormatPr baseColWidth="10" defaultColWidth="8.7265625" defaultRowHeight="13" x14ac:dyDescent="0.6"/>
  <sheetData/>
  <phoneticPr fontId="2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55AFF951-33BC-45E1-A8AC-5A37817DBF8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1607db4-bd3f-4f82-a312-bf7e283d0a6b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0575010E-9B02-4310-AC96-993D0F72E54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9B61FAB-609A-44B5-ABD1-B92608FDFAD4}">
  <ds:schemaRefs>
    <ds:schemaRef ds:uri="http://schemas.microsoft.com/office/2006/metadata/properties"/>
    <ds:schemaRef ds:uri="http://purl.org/dc/dcmitype/"/>
    <ds:schemaRef ds:uri="d1607db4-bd3f-4f82-a312-bf7e283d0a6b"/>
    <ds:schemaRef ds:uri="http://www.w3.org/XML/1998/namespace"/>
    <ds:schemaRef ds:uri="http://purl.org/dc/elements/1.1/"/>
    <ds:schemaRef ds:uri="http://schemas.microsoft.com/office/2006/documentManagement/types"/>
    <ds:schemaRef ds:uri="http://schemas.openxmlformats.org/package/2006/metadata/core-properties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PresentationFormat/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lookup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hhocquar</dc:creator>
  <cp:keywords/>
  <dc:description/>
  <cp:lastModifiedBy>hhocquar</cp:lastModifiedBy>
  <cp:revision/>
  <dcterms:created xsi:type="dcterms:W3CDTF">2006-12-20T14:08:02Z</dcterms:created>
  <dcterms:modified xsi:type="dcterms:W3CDTF">2021-02-25T08:49:26Z</dcterms:modified>
  <cp:category/>
</cp:coreProperties>
</file>